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530" tabRatio="710"/>
  </bookViews>
  <sheets>
    <sheet name="úprava rozpočtu 2017" sheetId="19" r:id="rId1"/>
  </sheets>
  <calcPr calcId="114210"/>
</workbook>
</file>

<file path=xl/calcChain.xml><?xml version="1.0" encoding="utf-8"?>
<calcChain xmlns="http://schemas.openxmlformats.org/spreadsheetml/2006/main">
  <c r="E23" i="19"/>
  <c r="F23"/>
  <c r="F24"/>
  <c r="F25"/>
  <c r="F26"/>
  <c r="E27"/>
  <c r="F27"/>
  <c r="F21"/>
  <c r="F20"/>
  <c r="E20"/>
  <c r="D20"/>
  <c r="F18"/>
  <c r="F7"/>
  <c r="F8"/>
  <c r="F9"/>
  <c r="F10"/>
  <c r="F11"/>
  <c r="F12"/>
  <c r="F13"/>
  <c r="F14"/>
  <c r="F15"/>
  <c r="F16"/>
  <c r="F17"/>
  <c r="F6"/>
  <c r="E16"/>
  <c r="E8"/>
  <c r="D23"/>
  <c r="D16"/>
  <c r="D8"/>
  <c r="D18"/>
  <c r="D27"/>
  <c r="E18"/>
</calcChain>
</file>

<file path=xl/sharedStrings.xml><?xml version="1.0" encoding="utf-8"?>
<sst xmlns="http://schemas.openxmlformats.org/spreadsheetml/2006/main" count="31" uniqueCount="31">
  <si>
    <t>Ekonomická klasifikácia</t>
  </si>
  <si>
    <t>Položky rozpočtu</t>
  </si>
  <si>
    <t xml:space="preserve">Mzdy, platy, služobné príjmy a ostatné osobné vyrovnania </t>
  </si>
  <si>
    <t xml:space="preserve">Poistné a príspevky do poisťovní </t>
  </si>
  <si>
    <t xml:space="preserve">Tovary a služby </t>
  </si>
  <si>
    <t>Cestovné náhrady</t>
  </si>
  <si>
    <t>Energie, voda a komunikácie</t>
  </si>
  <si>
    <t>Materiál</t>
  </si>
  <si>
    <t>Dopravné</t>
  </si>
  <si>
    <t>Rutinná a štandardná údržba</t>
  </si>
  <si>
    <t>Nájomné za nájom</t>
  </si>
  <si>
    <t xml:space="preserve">Služby </t>
  </si>
  <si>
    <t>Bežné transfery</t>
  </si>
  <si>
    <t>Transfery jednotlivcom a neziskovým PO</t>
  </si>
  <si>
    <t>Nedaňové príjmy</t>
  </si>
  <si>
    <t>Granty a transfery</t>
  </si>
  <si>
    <t xml:space="preserve"> </t>
  </si>
  <si>
    <t xml:space="preserve">Poplatky a platby z nepriemyselného                                     a náhodného predaja a služieb </t>
  </si>
  <si>
    <t>Granty - sponzorské dary</t>
  </si>
  <si>
    <t>Michalovský domov seniorov, Ul. Jána Hollého 9, 071 01 Michalovce</t>
  </si>
  <si>
    <t>BEŽNÉ VÝDAVKY SPOLU</t>
  </si>
  <si>
    <t>BEŽNÉ PRÍJMY SPOLU</t>
  </si>
  <si>
    <t>Bežné výdavky</t>
  </si>
  <si>
    <t>Bežné príjmy</t>
  </si>
  <si>
    <t>Transfery v rámci verejnej správy - mesto Michalovce</t>
  </si>
  <si>
    <t>Transfery v rámci verejnej správy- štátna dotácia</t>
  </si>
  <si>
    <t xml:space="preserve">upravený rozpočet 2017     </t>
  </si>
  <si>
    <t>skutočnosť I. polrok</t>
  </si>
  <si>
    <t>% čerpania</t>
  </si>
  <si>
    <t>vrátky</t>
  </si>
  <si>
    <t>príloha č. 14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</si>
</sst>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1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6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5" fillId="0" borderId="0" xfId="0" applyFont="1" applyBorder="1"/>
    <xf numFmtId="3" fontId="9" fillId="0" borderId="0" xfId="0" applyNumberFormat="1" applyFont="1" applyBorder="1"/>
    <xf numFmtId="3" fontId="10" fillId="0" borderId="0" xfId="0" applyNumberFormat="1" applyFont="1" applyFill="1" applyBorder="1"/>
    <xf numFmtId="3" fontId="9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0" fillId="0" borderId="0" xfId="0" applyNumberFormat="1"/>
    <xf numFmtId="0" fontId="4" fillId="0" borderId="0" xfId="0" applyFont="1" applyBorder="1" applyAlignment="1">
      <alignment horizont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Fill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>
      <alignment vertical="center"/>
    </xf>
    <xf numFmtId="0" fontId="14" fillId="0" borderId="6" xfId="0" applyFont="1" applyFill="1" applyBorder="1"/>
    <xf numFmtId="0" fontId="15" fillId="0" borderId="7" xfId="0" applyFont="1" applyFill="1" applyBorder="1" applyAlignment="1">
      <alignment horizontal="center"/>
    </xf>
    <xf numFmtId="0" fontId="15" fillId="0" borderId="5" xfId="0" applyFont="1" applyFill="1" applyBorder="1" applyAlignment="1">
      <alignment vertical="center"/>
    </xf>
    <xf numFmtId="0" fontId="16" fillId="0" borderId="6" xfId="0" applyFont="1" applyFill="1" applyBorder="1"/>
    <xf numFmtId="0" fontId="15" fillId="0" borderId="8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vertical="center"/>
    </xf>
    <xf numFmtId="0" fontId="15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12" xfId="0" applyFont="1" applyFill="1" applyBorder="1" applyAlignment="1">
      <alignment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 wrapText="1"/>
    </xf>
    <xf numFmtId="0" fontId="14" fillId="0" borderId="16" xfId="0" applyFont="1" applyFill="1" applyBorder="1"/>
    <xf numFmtId="3" fontId="15" fillId="0" borderId="7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/>
    </xf>
    <xf numFmtId="0" fontId="11" fillId="0" borderId="19" xfId="0" applyFont="1" applyFill="1" applyBorder="1" applyAlignment="1">
      <alignment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 wrapText="1"/>
    </xf>
    <xf numFmtId="4" fontId="11" fillId="0" borderId="19" xfId="0" applyNumberFormat="1" applyFont="1" applyFill="1" applyBorder="1" applyAlignment="1">
      <alignment horizontal="right" vertical="center"/>
    </xf>
    <xf numFmtId="4" fontId="11" fillId="0" borderId="23" xfId="0" applyNumberFormat="1" applyFont="1" applyFill="1" applyBorder="1" applyAlignment="1">
      <alignment horizontal="right" vertical="center"/>
    </xf>
    <xf numFmtId="4" fontId="11" fillId="0" borderId="24" xfId="0" applyNumberFormat="1" applyFont="1" applyFill="1" applyBorder="1" applyAlignment="1">
      <alignment horizontal="right"/>
    </xf>
    <xf numFmtId="4" fontId="16" fillId="0" borderId="24" xfId="0" applyNumberFormat="1" applyFont="1" applyFill="1" applyBorder="1" applyAlignment="1">
      <alignment horizontal="right"/>
    </xf>
    <xf numFmtId="4" fontId="11" fillId="0" borderId="25" xfId="0" applyNumberFormat="1" applyFont="1" applyFill="1" applyBorder="1" applyAlignment="1">
      <alignment horizontal="right"/>
    </xf>
    <xf numFmtId="4" fontId="16" fillId="0" borderId="25" xfId="0" applyNumberFormat="1" applyFont="1" applyFill="1" applyBorder="1" applyAlignment="1">
      <alignment horizontal="right"/>
    </xf>
    <xf numFmtId="4" fontId="11" fillId="0" borderId="11" xfId="0" applyNumberFormat="1" applyFont="1" applyFill="1" applyBorder="1" applyAlignment="1">
      <alignment horizontal="right"/>
    </xf>
    <xf numFmtId="4" fontId="11" fillId="0" borderId="26" xfId="0" applyNumberFormat="1" applyFont="1" applyFill="1" applyBorder="1" applyAlignment="1">
      <alignment horizontal="right" vertical="center"/>
    </xf>
    <xf numFmtId="4" fontId="11" fillId="0" borderId="17" xfId="0" applyNumberFormat="1" applyFont="1" applyFill="1" applyBorder="1" applyAlignment="1">
      <alignment horizontal="right" vertical="center"/>
    </xf>
    <xf numFmtId="4" fontId="11" fillId="0" borderId="12" xfId="0" applyNumberFormat="1" applyFont="1" applyFill="1" applyBorder="1" applyAlignment="1">
      <alignment horizontal="right" vertical="center"/>
    </xf>
    <xf numFmtId="4" fontId="11" fillId="0" borderId="15" xfId="0" applyNumberFormat="1" applyFont="1" applyFill="1" applyBorder="1" applyAlignment="1">
      <alignment horizontal="right" vertical="center"/>
    </xf>
    <xf numFmtId="4" fontId="11" fillId="0" borderId="5" xfId="0" applyNumberFormat="1" applyFont="1" applyFill="1" applyBorder="1" applyAlignment="1">
      <alignment horizontal="right"/>
    </xf>
    <xf numFmtId="4" fontId="16" fillId="0" borderId="5" xfId="0" applyNumberFormat="1" applyFont="1" applyFill="1" applyBorder="1" applyAlignment="1">
      <alignment horizontal="right"/>
    </xf>
    <xf numFmtId="4" fontId="11" fillId="0" borderId="10" xfId="0" applyNumberFormat="1" applyFont="1" applyFill="1" applyBorder="1" applyAlignment="1">
      <alignment horizontal="right"/>
    </xf>
    <xf numFmtId="4" fontId="16" fillId="0" borderId="10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4" fontId="1" fillId="0" borderId="17" xfId="0" applyNumberFormat="1" applyFont="1" applyFill="1" applyBorder="1" applyAlignment="1">
      <alignment horizontal="right" vertical="center"/>
    </xf>
    <xf numFmtId="4" fontId="1" fillId="0" borderId="27" xfId="0" applyNumberFormat="1" applyFont="1" applyFill="1" applyBorder="1" applyAlignment="1">
      <alignment horizontal="right" vertical="center"/>
    </xf>
    <xf numFmtId="0" fontId="11" fillId="0" borderId="9" xfId="0" applyFont="1" applyFill="1" applyBorder="1" applyAlignment="1">
      <alignment vertical="center" wrapText="1"/>
    </xf>
    <xf numFmtId="4" fontId="16" fillId="0" borderId="24" xfId="0" applyNumberFormat="1" applyFont="1" applyFill="1" applyBorder="1" applyAlignment="1">
      <alignment horizontal="right" vertical="center"/>
    </xf>
    <xf numFmtId="4" fontId="11" fillId="0" borderId="22" xfId="0" applyNumberFormat="1" applyFont="1" applyFill="1" applyBorder="1" applyAlignment="1">
      <alignment horizontal="right" vertical="center"/>
    </xf>
    <xf numFmtId="4" fontId="11" fillId="0" borderId="11" xfId="0" applyNumberFormat="1" applyFont="1" applyFill="1" applyBorder="1"/>
    <xf numFmtId="4" fontId="16" fillId="0" borderId="5" xfId="0" applyNumberFormat="1" applyFont="1" applyFill="1" applyBorder="1" applyAlignment="1">
      <alignment horizontal="right" vertical="center"/>
    </xf>
    <xf numFmtId="4" fontId="11" fillId="0" borderId="9" xfId="0" applyNumberFormat="1" applyFont="1" applyFill="1" applyBorder="1" applyAlignment="1">
      <alignment horizontal="right" vertical="center"/>
    </xf>
    <xf numFmtId="4" fontId="11" fillId="0" borderId="28" xfId="0" applyNumberFormat="1" applyFont="1" applyFill="1" applyBorder="1" applyAlignment="1">
      <alignment horizontal="right" vertical="center"/>
    </xf>
    <xf numFmtId="4" fontId="1" fillId="0" borderId="5" xfId="0" applyNumberFormat="1" applyFont="1" applyFill="1" applyBorder="1" applyAlignment="1">
      <alignment horizontal="right" vertical="center"/>
    </xf>
    <xf numFmtId="4" fontId="1" fillId="0" borderId="10" xfId="0" applyNumberFormat="1" applyFont="1" applyFill="1" applyBorder="1" applyAlignment="1">
      <alignment horizontal="right" vertical="center"/>
    </xf>
    <xf numFmtId="0" fontId="17" fillId="0" borderId="0" xfId="0" applyFont="1" applyFill="1"/>
    <xf numFmtId="0" fontId="11" fillId="0" borderId="1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F1" sqref="F1"/>
    </sheetView>
  </sheetViews>
  <sheetFormatPr defaultRowHeight="15"/>
  <cols>
    <col min="1" max="1" width="5.7109375" customWidth="1"/>
    <col min="2" max="2" width="5.85546875" customWidth="1"/>
    <col min="3" max="3" width="42.28515625" customWidth="1"/>
    <col min="4" max="4" width="12.42578125" customWidth="1"/>
    <col min="5" max="5" width="11.42578125" customWidth="1"/>
    <col min="6" max="6" width="10.7109375" customWidth="1"/>
  </cols>
  <sheetData>
    <row r="1" spans="1:8">
      <c r="A1" s="19"/>
      <c r="B1" s="19"/>
      <c r="C1" s="19"/>
      <c r="D1" s="19"/>
      <c r="E1" s="19"/>
      <c r="F1" s="81" t="s">
        <v>30</v>
      </c>
    </row>
    <row r="2" spans="1:8" ht="16.5" customHeight="1">
      <c r="A2" s="84" t="s">
        <v>19</v>
      </c>
      <c r="B2" s="84"/>
      <c r="C2" s="84"/>
      <c r="D2" s="84"/>
      <c r="E2" s="84"/>
      <c r="F2" s="84"/>
    </row>
    <row r="3" spans="1:8">
      <c r="A3" s="21"/>
      <c r="B3" s="21"/>
      <c r="C3" s="21"/>
      <c r="D3" s="21"/>
      <c r="E3" s="21"/>
      <c r="F3" s="21"/>
    </row>
    <row r="4" spans="1:8" ht="18.75" customHeight="1" thickBot="1">
      <c r="A4" s="20" t="s">
        <v>22</v>
      </c>
      <c r="B4" s="21"/>
      <c r="C4" s="21"/>
      <c r="D4" s="21"/>
      <c r="E4" s="21"/>
      <c r="F4" s="22"/>
      <c r="G4" s="8"/>
    </row>
    <row r="5" spans="1:8" ht="30" customHeight="1" thickBot="1">
      <c r="A5" s="85" t="s">
        <v>0</v>
      </c>
      <c r="B5" s="86"/>
      <c r="C5" s="23" t="s">
        <v>1</v>
      </c>
      <c r="D5" s="50" t="s">
        <v>26</v>
      </c>
      <c r="E5" s="53" t="s">
        <v>27</v>
      </c>
      <c r="F5" s="51" t="s">
        <v>28</v>
      </c>
      <c r="G5" s="1"/>
      <c r="H5" s="1"/>
    </row>
    <row r="6" spans="1:8" ht="30" customHeight="1">
      <c r="A6" s="24">
        <v>610</v>
      </c>
      <c r="B6" s="87"/>
      <c r="C6" s="25" t="s">
        <v>2</v>
      </c>
      <c r="D6" s="55">
        <v>912500</v>
      </c>
      <c r="E6" s="64">
        <v>352236</v>
      </c>
      <c r="F6" s="61">
        <f>E6/D6*100</f>
        <v>38.601205479452055</v>
      </c>
      <c r="G6" s="2"/>
      <c r="H6" s="3"/>
    </row>
    <row r="7" spans="1:8" ht="15" customHeight="1">
      <c r="A7" s="26">
        <v>620</v>
      </c>
      <c r="B7" s="87"/>
      <c r="C7" s="27" t="s">
        <v>3</v>
      </c>
      <c r="D7" s="56">
        <v>342300</v>
      </c>
      <c r="E7" s="65">
        <v>130574</v>
      </c>
      <c r="F7" s="62">
        <f t="shared" ref="F7:F18" si="0">E7/D7*100</f>
        <v>38.14607069821794</v>
      </c>
      <c r="G7" s="2"/>
      <c r="H7" s="3"/>
    </row>
    <row r="8" spans="1:8" ht="15" customHeight="1">
      <c r="A8" s="26">
        <v>630</v>
      </c>
      <c r="B8" s="88"/>
      <c r="C8" s="27" t="s">
        <v>4</v>
      </c>
      <c r="D8" s="56">
        <f>SUM(D9:D15)</f>
        <v>478240</v>
      </c>
      <c r="E8" s="65">
        <f>SUM(E9:E15)</f>
        <v>202893</v>
      </c>
      <c r="F8" s="62">
        <f t="shared" si="0"/>
        <v>42.424933087989288</v>
      </c>
      <c r="G8" s="2"/>
      <c r="H8" s="3"/>
    </row>
    <row r="9" spans="1:8" ht="15" customHeight="1">
      <c r="A9" s="28"/>
      <c r="B9" s="29">
        <v>631</v>
      </c>
      <c r="C9" s="30" t="s">
        <v>5</v>
      </c>
      <c r="D9" s="57">
        <v>700</v>
      </c>
      <c r="E9" s="66">
        <v>749</v>
      </c>
      <c r="F9" s="70">
        <f t="shared" si="0"/>
        <v>107</v>
      </c>
      <c r="G9" s="4"/>
      <c r="H9" s="4"/>
    </row>
    <row r="10" spans="1:8" ht="15" customHeight="1">
      <c r="A10" s="31"/>
      <c r="B10" s="29">
        <v>632</v>
      </c>
      <c r="C10" s="30" t="s">
        <v>6</v>
      </c>
      <c r="D10" s="57">
        <v>128920</v>
      </c>
      <c r="E10" s="66">
        <v>60325</v>
      </c>
      <c r="F10" s="70">
        <f t="shared" si="0"/>
        <v>46.792584548557244</v>
      </c>
      <c r="G10" s="5"/>
      <c r="H10" s="5"/>
    </row>
    <row r="11" spans="1:8" ht="15" customHeight="1">
      <c r="A11" s="31"/>
      <c r="B11" s="29">
        <v>633</v>
      </c>
      <c r="C11" s="30" t="s">
        <v>7</v>
      </c>
      <c r="D11" s="57">
        <v>257320</v>
      </c>
      <c r="E11" s="66">
        <v>109762</v>
      </c>
      <c r="F11" s="70">
        <f t="shared" si="0"/>
        <v>42.65583709000466</v>
      </c>
      <c r="G11" s="5"/>
      <c r="H11" s="4"/>
    </row>
    <row r="12" spans="1:8" ht="15" customHeight="1">
      <c r="A12" s="31"/>
      <c r="B12" s="29">
        <v>634</v>
      </c>
      <c r="C12" s="30" t="s">
        <v>8</v>
      </c>
      <c r="D12" s="57">
        <v>2620</v>
      </c>
      <c r="E12" s="66">
        <v>427</v>
      </c>
      <c r="F12" s="70">
        <f t="shared" si="0"/>
        <v>16.297709923664122</v>
      </c>
      <c r="G12" s="4"/>
      <c r="H12" s="4"/>
    </row>
    <row r="13" spans="1:8" ht="15" customHeight="1">
      <c r="A13" s="31"/>
      <c r="B13" s="29">
        <v>635</v>
      </c>
      <c r="C13" s="30" t="s">
        <v>9</v>
      </c>
      <c r="D13" s="57">
        <v>13820</v>
      </c>
      <c r="E13" s="66">
        <v>3566</v>
      </c>
      <c r="F13" s="70">
        <f t="shared" si="0"/>
        <v>25.803183791606365</v>
      </c>
      <c r="G13" s="4"/>
      <c r="H13" s="4"/>
    </row>
    <row r="14" spans="1:8" ht="15" customHeight="1">
      <c r="A14" s="31"/>
      <c r="B14" s="29">
        <v>636</v>
      </c>
      <c r="C14" s="30" t="s">
        <v>10</v>
      </c>
      <c r="D14" s="57">
        <v>8040</v>
      </c>
      <c r="E14" s="66">
        <v>4896</v>
      </c>
      <c r="F14" s="70">
        <f t="shared" si="0"/>
        <v>60.895522388059696</v>
      </c>
      <c r="G14" s="4"/>
      <c r="H14" s="4"/>
    </row>
    <row r="15" spans="1:8" ht="15" customHeight="1">
      <c r="A15" s="31"/>
      <c r="B15" s="32">
        <v>637</v>
      </c>
      <c r="C15" s="30" t="s">
        <v>11</v>
      </c>
      <c r="D15" s="57">
        <v>66820</v>
      </c>
      <c r="E15" s="66">
        <v>23168</v>
      </c>
      <c r="F15" s="70">
        <f t="shared" si="0"/>
        <v>34.672253816222685</v>
      </c>
      <c r="G15" s="5"/>
      <c r="H15" s="4"/>
    </row>
    <row r="16" spans="1:8" ht="15" customHeight="1">
      <c r="A16" s="26">
        <v>640</v>
      </c>
      <c r="B16" s="33"/>
      <c r="C16" s="34" t="s">
        <v>12</v>
      </c>
      <c r="D16" s="58">
        <f>SUM(D17)</f>
        <v>11960</v>
      </c>
      <c r="E16" s="67">
        <f>SUM(E17)</f>
        <v>10601</v>
      </c>
      <c r="F16" s="62">
        <f t="shared" si="0"/>
        <v>88.637123745819395</v>
      </c>
      <c r="G16" s="2"/>
      <c r="H16" s="4"/>
    </row>
    <row r="17" spans="1:11" ht="15" customHeight="1" thickBot="1">
      <c r="A17" s="28"/>
      <c r="B17" s="32">
        <v>642</v>
      </c>
      <c r="C17" s="35" t="s">
        <v>13</v>
      </c>
      <c r="D17" s="59">
        <v>11960</v>
      </c>
      <c r="E17" s="68">
        <v>10601</v>
      </c>
      <c r="F17" s="71">
        <f t="shared" si="0"/>
        <v>88.637123745819395</v>
      </c>
      <c r="G17" s="2"/>
      <c r="H17" s="4"/>
    </row>
    <row r="18" spans="1:11" ht="15" customHeight="1" thickBot="1">
      <c r="A18" s="36">
        <v>600</v>
      </c>
      <c r="B18" s="37"/>
      <c r="C18" s="38" t="s">
        <v>20</v>
      </c>
      <c r="D18" s="60">
        <f>D6+D7+D8+D16</f>
        <v>1745000</v>
      </c>
      <c r="E18" s="69">
        <f>E6+E7+E8+E16</f>
        <v>696304</v>
      </c>
      <c r="F18" s="63">
        <f t="shared" si="0"/>
        <v>39.902808022922635</v>
      </c>
      <c r="G18" s="6"/>
      <c r="H18" s="6"/>
    </row>
    <row r="19" spans="1:11" ht="15" customHeight="1" thickBot="1">
      <c r="A19" s="89" t="s">
        <v>23</v>
      </c>
      <c r="B19" s="90"/>
      <c r="C19" s="90"/>
      <c r="D19" s="90"/>
      <c r="E19" s="90"/>
      <c r="F19" s="90"/>
      <c r="G19" s="6"/>
      <c r="H19" s="6"/>
    </row>
    <row r="20" spans="1:11" ht="15" customHeight="1">
      <c r="A20" s="39">
        <v>200</v>
      </c>
      <c r="B20" s="40"/>
      <c r="C20" s="41" t="s">
        <v>14</v>
      </c>
      <c r="D20" s="55">
        <f>SUM(D21:D22)</f>
        <v>857030</v>
      </c>
      <c r="E20" s="64">
        <f>SUM(E21:E22)</f>
        <v>430228</v>
      </c>
      <c r="F20" s="78">
        <f>E20/D20*100</f>
        <v>50.199876317048407</v>
      </c>
      <c r="G20" s="4"/>
      <c r="H20" s="4"/>
    </row>
    <row r="21" spans="1:11" ht="24.95" customHeight="1">
      <c r="A21" s="42"/>
      <c r="B21" s="43">
        <v>223</v>
      </c>
      <c r="C21" s="44" t="s">
        <v>17</v>
      </c>
      <c r="D21" s="73">
        <v>857030</v>
      </c>
      <c r="E21" s="76">
        <v>426467</v>
      </c>
      <c r="F21" s="79">
        <f t="shared" ref="F21:F27" si="1">E21/D21*100</f>
        <v>49.761035202968387</v>
      </c>
      <c r="G21" s="7"/>
      <c r="H21" s="7"/>
      <c r="K21" t="s">
        <v>16</v>
      </c>
    </row>
    <row r="22" spans="1:11" ht="24.95" customHeight="1">
      <c r="A22" s="28"/>
      <c r="B22" s="43">
        <v>292</v>
      </c>
      <c r="C22" s="44" t="s">
        <v>29</v>
      </c>
      <c r="D22" s="73">
        <v>0</v>
      </c>
      <c r="E22" s="76">
        <v>3761</v>
      </c>
      <c r="F22" s="79">
        <v>0</v>
      </c>
      <c r="G22" s="7"/>
      <c r="H22" s="7"/>
    </row>
    <row r="23" spans="1:11" ht="15" customHeight="1">
      <c r="A23" s="45">
        <v>300</v>
      </c>
      <c r="B23" s="52"/>
      <c r="C23" s="72" t="s">
        <v>15</v>
      </c>
      <c r="D23" s="74">
        <f>SUM(D24:D26)</f>
        <v>887970</v>
      </c>
      <c r="E23" s="77">
        <f>SUM(E24:E26)</f>
        <v>432077</v>
      </c>
      <c r="F23" s="79">
        <f t="shared" si="1"/>
        <v>48.65896370372873</v>
      </c>
      <c r="G23" s="7"/>
      <c r="H23" s="7"/>
    </row>
    <row r="24" spans="1:11" ht="15" customHeight="1">
      <c r="A24" s="82"/>
      <c r="B24" s="46">
        <v>311</v>
      </c>
      <c r="C24" s="44" t="s">
        <v>18</v>
      </c>
      <c r="D24" s="73">
        <v>700</v>
      </c>
      <c r="E24" s="76">
        <v>0</v>
      </c>
      <c r="F24" s="79">
        <f t="shared" si="1"/>
        <v>0</v>
      </c>
      <c r="G24" s="7"/>
      <c r="H24" s="7"/>
    </row>
    <row r="25" spans="1:11" ht="15" customHeight="1">
      <c r="A25" s="83"/>
      <c r="B25" s="47">
        <v>312</v>
      </c>
      <c r="C25" s="44" t="s">
        <v>24</v>
      </c>
      <c r="D25" s="73">
        <v>69350</v>
      </c>
      <c r="E25" s="76">
        <v>23117</v>
      </c>
      <c r="F25" s="79">
        <f t="shared" si="1"/>
        <v>33.333813987022346</v>
      </c>
      <c r="G25" s="7"/>
      <c r="H25" s="7"/>
    </row>
    <row r="26" spans="1:11" ht="15" customHeight="1" thickBot="1">
      <c r="A26" s="83"/>
      <c r="B26" s="48">
        <v>312</v>
      </c>
      <c r="C26" s="44" t="s">
        <v>25</v>
      </c>
      <c r="D26" s="57">
        <v>817920</v>
      </c>
      <c r="E26" s="66">
        <v>408960</v>
      </c>
      <c r="F26" s="80">
        <f t="shared" si="1"/>
        <v>50</v>
      </c>
      <c r="G26" s="5"/>
      <c r="H26" s="4"/>
    </row>
    <row r="27" spans="1:11" ht="15" customHeight="1" thickBot="1">
      <c r="A27" s="36"/>
      <c r="B27" s="37"/>
      <c r="C27" s="49" t="s">
        <v>21</v>
      </c>
      <c r="D27" s="75">
        <f>D20+D23</f>
        <v>1745000</v>
      </c>
      <c r="E27" s="69">
        <f>E20+E23</f>
        <v>862305</v>
      </c>
      <c r="F27" s="54">
        <f t="shared" si="1"/>
        <v>49.415759312320915</v>
      </c>
      <c r="G27" s="4"/>
      <c r="H27" s="4"/>
    </row>
    <row r="28" spans="1:11" ht="15" customHeight="1">
      <c r="A28" s="15"/>
      <c r="B28" s="15"/>
      <c r="C28" s="9"/>
      <c r="D28" s="10"/>
      <c r="E28" s="11"/>
      <c r="F28" s="12"/>
      <c r="G28" s="13"/>
      <c r="H28" s="13"/>
      <c r="J28" s="14"/>
    </row>
    <row r="29" spans="1:11" ht="15" customHeight="1">
      <c r="A29" s="15"/>
      <c r="B29" s="15"/>
      <c r="C29" s="9"/>
      <c r="D29" s="10"/>
      <c r="E29" s="11"/>
      <c r="F29" s="12"/>
      <c r="G29" s="13"/>
      <c r="H29" s="13"/>
      <c r="J29" s="14"/>
    </row>
    <row r="30" spans="1:11" ht="15.75">
      <c r="A30" s="18"/>
    </row>
    <row r="31" spans="1:11" ht="15.75">
      <c r="A31" s="16"/>
    </row>
    <row r="32" spans="1:11" ht="15.75" customHeight="1">
      <c r="A32" s="18"/>
      <c r="C32" s="16"/>
      <c r="D32" s="18"/>
    </row>
    <row r="33" spans="3:5" ht="15.75" customHeight="1">
      <c r="C33" s="16"/>
      <c r="E33" s="17"/>
    </row>
  </sheetData>
  <mergeCells count="5">
    <mergeCell ref="A24:A26"/>
    <mergeCell ref="A2:F2"/>
    <mergeCell ref="A5:B5"/>
    <mergeCell ref="B6:B8"/>
    <mergeCell ref="A19:F19"/>
  </mergeCells>
  <phoneticPr fontId="12" type="noConversion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úprava rozpočtu 2017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bereznaninova</cp:lastModifiedBy>
  <cp:lastPrinted>2017-08-08T08:42:51Z</cp:lastPrinted>
  <dcterms:created xsi:type="dcterms:W3CDTF">2015-09-07T11:43:50Z</dcterms:created>
  <dcterms:modified xsi:type="dcterms:W3CDTF">2017-08-08T08:43:27Z</dcterms:modified>
</cp:coreProperties>
</file>